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928" windowWidth="15360" windowHeight="52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<sst xmlns="http://schemas.openxmlformats.org/spreadsheetml/2006/main" count="131" uniqueCount="93">
  <si>
    <t>Укупно поена</t>
  </si>
  <si>
    <t>Коначна оцјена</t>
  </si>
  <si>
    <t>Поена</t>
  </si>
  <si>
    <t>Датум</t>
  </si>
  <si>
    <r>
      <t xml:space="preserve">Наставник: </t>
    </r>
    <r>
      <rPr>
        <u val="single"/>
        <sz val="10"/>
        <rFont val="Arial"/>
        <family val="2"/>
      </rPr>
      <t>проф. др Миленко Станковић</t>
    </r>
  </si>
  <si>
    <t>Презиме и име</t>
  </si>
  <si>
    <t>Предмет: Архитектонско пројектовање 3</t>
  </si>
  <si>
    <t xml:space="preserve">Концепт, основе, пресјеци, радна макета  </t>
  </si>
  <si>
    <t>Датум завршног испита: xx.xx.2017.</t>
  </si>
  <si>
    <t>Костић Андреа</t>
  </si>
  <si>
    <t>Дамјановић Милица</t>
  </si>
  <si>
    <t>Чавић Дејан</t>
  </si>
  <si>
    <t>Бабић Звјездана</t>
  </si>
  <si>
    <t>Бајић Тања</t>
  </si>
  <si>
    <t>Будић Вања</t>
  </si>
  <si>
    <t>Вулић Дејан</t>
  </si>
  <si>
    <t>Готовац Миљана</t>
  </si>
  <si>
    <t>Дероњић Вукашин</t>
  </si>
  <si>
    <t>Зебић Нина</t>
  </si>
  <si>
    <t>Иличић Миодраг</t>
  </si>
  <si>
    <t>Јукић Бланка</t>
  </si>
  <si>
    <t>Леканић Јована</t>
  </si>
  <si>
    <t>Лукић Стефан</t>
  </si>
  <si>
    <t>Манојловић Адријана</t>
  </si>
  <si>
    <t>Матић Стефан</t>
  </si>
  <si>
    <t>Микановић Јелена</t>
  </si>
  <si>
    <t>Мирковић Драгана</t>
  </si>
  <si>
    <t>Михајлица Иван</t>
  </si>
  <si>
    <t>Михајловић Сања</t>
  </si>
  <si>
    <t>Нединић Невена</t>
  </si>
  <si>
    <t>Пајић Огњен</t>
  </si>
  <si>
    <t>Палачковић Татјана</t>
  </si>
  <si>
    <t>Радановић Срђан</t>
  </si>
  <si>
    <t>Радовић Тајана</t>
  </si>
  <si>
    <t>Савић Ања</t>
  </si>
  <si>
    <t>Савић Сара</t>
  </si>
  <si>
    <t>Стојаковић Паво</t>
  </si>
  <si>
    <t>Тошиновић Јелена</t>
  </si>
  <si>
    <t>Чивчић Марија</t>
  </si>
  <si>
    <t>Шарац Соња</t>
  </si>
  <si>
    <t>Шкарић Тијана</t>
  </si>
  <si>
    <t>Мичић Дајана</t>
  </si>
  <si>
    <t xml:space="preserve"> Активност/бук</t>
  </si>
  <si>
    <t>Графички рад 60</t>
  </si>
  <si>
    <t xml:space="preserve"> Пројектантски посупак 20</t>
  </si>
  <si>
    <t>Кларић Стипан</t>
  </si>
  <si>
    <t>Марковић Бојан</t>
  </si>
  <si>
    <t>Ћустић Синиша</t>
  </si>
  <si>
    <t xml:space="preserve">kolokvijum moj stan </t>
  </si>
  <si>
    <t>5</t>
  </si>
  <si>
    <t>7</t>
  </si>
  <si>
    <t>10/9</t>
  </si>
  <si>
    <t>7/8</t>
  </si>
  <si>
    <t>6</t>
  </si>
  <si>
    <t>6-</t>
  </si>
  <si>
    <t>7.5</t>
  </si>
  <si>
    <t>9/10</t>
  </si>
  <si>
    <t>6/7</t>
  </si>
  <si>
    <t>.</t>
  </si>
  <si>
    <t>8/9</t>
  </si>
  <si>
    <t>8</t>
  </si>
  <si>
    <t>8+</t>
  </si>
  <si>
    <t>8,5</t>
  </si>
  <si>
    <t>7,5</t>
  </si>
  <si>
    <t>9+</t>
  </si>
  <si>
    <t>8/7</t>
  </si>
  <si>
    <t>8-</t>
  </si>
  <si>
    <t>6+</t>
  </si>
  <si>
    <t>9</t>
  </si>
  <si>
    <t>6/5</t>
  </si>
  <si>
    <t>7/6</t>
  </si>
  <si>
    <t>Галић Оливера</t>
  </si>
  <si>
    <t>дани</t>
  </si>
  <si>
    <t xml:space="preserve">Прелиминарна предаја АП4 </t>
  </si>
  <si>
    <t>граф рад АП 4</t>
  </si>
  <si>
    <t>AP4</t>
  </si>
  <si>
    <t>pala</t>
  </si>
  <si>
    <t>pao</t>
  </si>
  <si>
    <t>8.2</t>
  </si>
  <si>
    <t>7.4</t>
  </si>
  <si>
    <t>9.6</t>
  </si>
  <si>
    <t>8.4</t>
  </si>
  <si>
    <t>8.5</t>
  </si>
  <si>
    <t>6.4</t>
  </si>
  <si>
    <t>9.2</t>
  </si>
  <si>
    <t>5.8</t>
  </si>
  <si>
    <t>9.4</t>
  </si>
  <si>
    <t>5.6</t>
  </si>
  <si>
    <t>6.2</t>
  </si>
  <si>
    <t>7.8</t>
  </si>
  <si>
    <t>7.6</t>
  </si>
  <si>
    <t>6.6</t>
  </si>
  <si>
    <t>ЗАПИСНИК О ОДРЖАНОМ ИСПИТУ АП 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</si>
</sst>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00"/>
    <numFmt numFmtId="181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8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0" tint="-0.3499799966812134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8" applyFont="1" applyAlignment="1">
      <alignment horizontal="left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Alignment="1">
      <alignment vertical="center"/>
      <protection/>
    </xf>
    <xf numFmtId="49" fontId="6" fillId="0" borderId="0" xfId="58" applyNumberFormat="1" applyFont="1" applyAlignment="1">
      <alignment vertical="center"/>
      <protection/>
    </xf>
    <xf numFmtId="0" fontId="3" fillId="0" borderId="0" xfId="58" applyFont="1">
      <alignment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" fillId="0" borderId="0" xfId="58" applyFont="1">
      <alignment/>
      <protection/>
    </xf>
    <xf numFmtId="0" fontId="8" fillId="0" borderId="0" xfId="58" applyFont="1">
      <alignment/>
      <protection/>
    </xf>
    <xf numFmtId="49" fontId="8" fillId="0" borderId="0" xfId="58" applyNumberFormat="1" applyFont="1">
      <alignment/>
      <protection/>
    </xf>
    <xf numFmtId="0" fontId="2" fillId="0" borderId="0" xfId="58" applyAlignment="1">
      <alignment horizontal="center"/>
      <protection/>
    </xf>
    <xf numFmtId="0" fontId="2" fillId="0" borderId="0" xfId="58">
      <alignment/>
      <protection/>
    </xf>
    <xf numFmtId="0" fontId="2" fillId="0" borderId="0" xfId="58" applyFont="1" applyAlignment="1">
      <alignment horizontal="right" vertical="center" wrapText="1"/>
      <protection/>
    </xf>
    <xf numFmtId="0" fontId="2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49" fontId="10" fillId="33" borderId="10" xfId="58" applyNumberFormat="1" applyFont="1" applyFill="1" applyBorder="1" applyAlignment="1">
      <alignment horizontal="center" vertical="center" wrapText="1"/>
      <protection/>
    </xf>
    <xf numFmtId="0" fontId="2" fillId="33" borderId="0" xfId="58" applyFont="1" applyFill="1" applyAlignment="1">
      <alignment horizontal="right" vertical="center" wrapText="1"/>
      <protection/>
    </xf>
    <xf numFmtId="0" fontId="3" fillId="33" borderId="0" xfId="58" applyFont="1" applyFill="1">
      <alignment/>
      <protection/>
    </xf>
    <xf numFmtId="0" fontId="3" fillId="33" borderId="0" xfId="58" applyFont="1" applyFill="1" applyAlignment="1">
      <alignment horizontal="center"/>
      <protection/>
    </xf>
    <xf numFmtId="0" fontId="7" fillId="33" borderId="0" xfId="0" applyFont="1" applyFill="1" applyAlignment="1">
      <alignment/>
    </xf>
    <xf numFmtId="0" fontId="9" fillId="33" borderId="10" xfId="58" applyFont="1" applyFill="1" applyBorder="1" applyAlignment="1">
      <alignment horizontal="center" vertical="center" wrapText="1"/>
      <protection/>
    </xf>
    <xf numFmtId="2" fontId="10" fillId="33" borderId="10" xfId="58" applyNumberFormat="1" applyFont="1" applyFill="1" applyBorder="1" applyAlignment="1">
      <alignment horizontal="center" vertical="center" wrapText="1"/>
      <protection/>
    </xf>
    <xf numFmtId="0" fontId="54" fillId="0" borderId="0" xfId="58" applyFont="1">
      <alignment/>
      <protection/>
    </xf>
    <xf numFmtId="0" fontId="54" fillId="0" borderId="0" xfId="58" applyFont="1" applyAlignment="1">
      <alignment horizontal="left" vertical="center"/>
      <protection/>
    </xf>
    <xf numFmtId="0" fontId="54" fillId="0" borderId="0" xfId="58" applyFont="1" applyAlignment="1">
      <alignment vertical="center"/>
      <protection/>
    </xf>
    <xf numFmtId="0" fontId="55" fillId="0" borderId="0" xfId="0" applyFont="1" applyAlignment="1">
      <alignment/>
    </xf>
    <xf numFmtId="0" fontId="56" fillId="33" borderId="10" xfId="59" applyFont="1" applyFill="1" applyBorder="1" applyAlignment="1">
      <alignment horizontal="left" vertical="center"/>
      <protection/>
    </xf>
    <xf numFmtId="0" fontId="9" fillId="33" borderId="10" xfId="59" applyFont="1" applyFill="1" applyBorder="1" applyAlignment="1">
      <alignment horizontal="left" vertical="center"/>
      <protection/>
    </xf>
    <xf numFmtId="2" fontId="9" fillId="33" borderId="10" xfId="58" applyNumberFormat="1" applyFont="1" applyFill="1" applyBorder="1" applyAlignment="1">
      <alignment horizontal="center" vertical="center" wrapText="1"/>
      <protection/>
    </xf>
    <xf numFmtId="2" fontId="57" fillId="33" borderId="10" xfId="58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2" fontId="10" fillId="33" borderId="11" xfId="58" applyNumberFormat="1" applyFont="1" applyFill="1" applyBorder="1" applyAlignment="1">
      <alignment horizontal="center" vertical="center" wrapText="1"/>
      <protection/>
    </xf>
    <xf numFmtId="2" fontId="9" fillId="33" borderId="11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56" fillId="0" borderId="10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left" vertical="center"/>
      <protection/>
    </xf>
    <xf numFmtId="2" fontId="10" fillId="0" borderId="10" xfId="58" applyNumberFormat="1" applyFont="1" applyFill="1" applyBorder="1" applyAlignment="1">
      <alignment horizontal="center" vertical="center" wrapText="1"/>
      <protection/>
    </xf>
    <xf numFmtId="2" fontId="9" fillId="0" borderId="10" xfId="58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2" fontId="57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textRotation="90" wrapText="1"/>
      <protection/>
    </xf>
    <xf numFmtId="0" fontId="9" fillId="0" borderId="10" xfId="58" applyFont="1" applyFill="1" applyBorder="1" applyAlignment="1">
      <alignment horizontal="center" vertical="center" textRotation="90" wrapText="1"/>
      <protection/>
    </xf>
    <xf numFmtId="49" fontId="10" fillId="0" borderId="10" xfId="58" applyNumberFormat="1" applyFont="1" applyFill="1" applyBorder="1" applyAlignment="1">
      <alignment horizontal="center" vertical="center" textRotation="90" wrapText="1"/>
      <protection/>
    </xf>
    <xf numFmtId="49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vertical="center" textRotation="90" wrapText="1"/>
      <protection/>
    </xf>
    <xf numFmtId="0" fontId="58" fillId="0" borderId="10" xfId="58" applyFont="1" applyFill="1" applyBorder="1" applyAlignment="1">
      <alignment vertical="center" textRotation="90" wrapText="1"/>
      <protection/>
    </xf>
    <xf numFmtId="0" fontId="9" fillId="0" borderId="10" xfId="58" applyFont="1" applyFill="1" applyBorder="1" applyAlignment="1">
      <alignment vertical="center" wrapText="1"/>
      <protection/>
    </xf>
    <xf numFmtId="2" fontId="10" fillId="0" borderId="11" xfId="58" applyNumberFormat="1" applyFont="1" applyFill="1" applyBorder="1" applyAlignment="1">
      <alignment horizontal="center" vertical="center" wrapText="1"/>
      <protection/>
    </xf>
    <xf numFmtId="2" fontId="9" fillId="0" borderId="11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59" fillId="0" borderId="10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left" vertical="center"/>
      <protection/>
    </xf>
    <xf numFmtId="49" fontId="10" fillId="0" borderId="10" xfId="58" applyNumberFormat="1" applyFont="1" applyFill="1" applyBorder="1" applyAlignment="1" quotePrefix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wrapText="1"/>
      <protection/>
    </xf>
    <xf numFmtId="0" fontId="7" fillId="0" borderId="1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49" fontId="10" fillId="33" borderId="10" xfId="58" applyNumberFormat="1" applyFont="1" applyFill="1" applyBorder="1" applyAlignment="1">
      <alignment horizontal="center" wrapText="1"/>
      <protection/>
    </xf>
    <xf numFmtId="49" fontId="57" fillId="0" borderId="10" xfId="58" applyNumberFormat="1" applyFont="1" applyFill="1" applyBorder="1" applyAlignment="1">
      <alignment horizontal="center" vertical="center" wrapText="1"/>
      <protection/>
    </xf>
    <xf numFmtId="49" fontId="57" fillId="0" borderId="10" xfId="58" applyNumberFormat="1" applyFont="1" applyFill="1" applyBorder="1" applyAlignment="1">
      <alignment horizontal="center" wrapText="1"/>
      <protection/>
    </xf>
    <xf numFmtId="16" fontId="9" fillId="33" borderId="10" xfId="58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right" vertical="center" wrapText="1"/>
      <protection/>
    </xf>
    <xf numFmtId="0" fontId="54" fillId="0" borderId="0" xfId="58" applyFont="1" applyAlignment="1">
      <alignment horizontal="right" vertical="center" wrapText="1"/>
      <protection/>
    </xf>
    <xf numFmtId="0" fontId="3" fillId="0" borderId="0" xfId="58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1" zoomScaleNormal="91" zoomScalePageLayoutView="0" workbookViewId="0" topLeftCell="A1">
      <selection activeCell="O28" sqref="O28"/>
    </sheetView>
  </sheetViews>
  <sheetFormatPr defaultColWidth="9.140625" defaultRowHeight="5.25" customHeight="1"/>
  <cols>
    <col min="1" max="1" width="9.140625" style="6" customWidth="1"/>
    <col min="2" max="2" width="23.00390625" style="6" customWidth="1"/>
    <col min="3" max="3" width="6.140625" style="6" customWidth="1"/>
    <col min="4" max="5" width="6.8515625" style="6" customWidth="1"/>
    <col min="6" max="7" width="7.8515625" style="6" customWidth="1"/>
    <col min="8" max="8" width="11.00390625" style="7" customWidth="1"/>
    <col min="9" max="10" width="7.28125" style="6" customWidth="1"/>
    <col min="11" max="11" width="6.57421875" style="27" customWidth="1"/>
    <col min="12" max="12" width="5.8515625" style="6" customWidth="1"/>
    <col min="13" max="13" width="9.421875" style="6" customWidth="1"/>
    <col min="14" max="14" width="5.421875" style="21" customWidth="1"/>
    <col min="15" max="15" width="10.00390625" style="6" customWidth="1"/>
    <col min="16" max="16" width="6.28125" style="6" customWidth="1"/>
    <col min="17" max="17" width="20.7109375" style="6" customWidth="1"/>
    <col min="18" max="18" width="3.8515625" style="6" customWidth="1"/>
    <col min="19" max="19" width="3.28125" style="6" customWidth="1"/>
    <col min="20" max="16384" width="9.140625" style="6" customWidth="1"/>
  </cols>
  <sheetData>
    <row r="1" spans="2:18" ht="14.25">
      <c r="B1" s="11"/>
      <c r="C1" s="15"/>
      <c r="D1" s="14"/>
      <c r="E1" s="14"/>
      <c r="F1" s="14"/>
      <c r="G1" s="14"/>
      <c r="H1" s="16"/>
      <c r="I1" s="14"/>
      <c r="J1" s="14"/>
      <c r="K1" s="24"/>
      <c r="L1" s="14"/>
      <c r="M1" s="71" t="s">
        <v>6</v>
      </c>
      <c r="N1" s="71"/>
      <c r="O1" s="71"/>
      <c r="P1" s="71"/>
      <c r="Q1" s="71"/>
      <c r="R1" s="12"/>
    </row>
    <row r="2" spans="2:17" ht="14.25">
      <c r="B2" s="69"/>
      <c r="C2" s="69"/>
      <c r="D2" s="69"/>
      <c r="E2" s="69"/>
      <c r="F2" s="69"/>
      <c r="G2" s="69"/>
      <c r="H2" s="69"/>
      <c r="I2" s="2"/>
      <c r="J2" s="2"/>
      <c r="K2" s="25"/>
      <c r="L2" s="3"/>
      <c r="M2" s="71" t="s">
        <v>4</v>
      </c>
      <c r="N2" s="71"/>
      <c r="O2" s="71"/>
      <c r="P2" s="71"/>
      <c r="Q2" s="71"/>
    </row>
    <row r="3" spans="2:17" ht="14.25" customHeight="1">
      <c r="B3" s="1"/>
      <c r="C3" s="1"/>
      <c r="D3" s="3"/>
      <c r="E3" s="3"/>
      <c r="F3" s="3"/>
      <c r="G3" s="3"/>
      <c r="H3" s="4"/>
      <c r="I3" s="3"/>
      <c r="J3" s="3"/>
      <c r="K3" s="26"/>
      <c r="L3" s="14"/>
      <c r="M3" s="72" t="s">
        <v>8</v>
      </c>
      <c r="N3" s="72"/>
      <c r="O3" s="72"/>
      <c r="P3" s="72"/>
      <c r="Q3" s="72"/>
    </row>
    <row r="4" spans="2:17" ht="15" customHeight="1">
      <c r="B4" s="11"/>
      <c r="C4" s="15"/>
      <c r="D4" s="8"/>
      <c r="E4" s="8"/>
      <c r="F4" s="8"/>
      <c r="G4" s="8"/>
      <c r="H4" s="16"/>
      <c r="I4" s="14"/>
      <c r="J4" s="14"/>
      <c r="K4" s="24"/>
      <c r="L4" s="14"/>
      <c r="M4" s="14"/>
      <c r="N4" s="18"/>
      <c r="O4" s="13"/>
      <c r="P4" s="13"/>
      <c r="Q4" s="13"/>
    </row>
    <row r="5" spans="2:18" ht="22.5" customHeight="1">
      <c r="B5" s="73" t="s">
        <v>92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19"/>
      <c r="O5" s="5"/>
      <c r="P5" s="14"/>
      <c r="Q5" s="12"/>
      <c r="R5" s="12"/>
    </row>
    <row r="6" spans="2:18" ht="4.5" customHeight="1">
      <c r="B6" s="12"/>
      <c r="C6" s="14"/>
      <c r="D6" s="5"/>
      <c r="E6" s="5"/>
      <c r="F6" s="5"/>
      <c r="G6" s="5"/>
      <c r="H6" s="10"/>
      <c r="I6" s="9"/>
      <c r="J6" s="9"/>
      <c r="K6" s="24"/>
      <c r="L6" s="5"/>
      <c r="M6" s="5"/>
      <c r="N6" s="20"/>
      <c r="O6" s="5"/>
      <c r="P6" s="14"/>
      <c r="Q6" s="12"/>
      <c r="R6" s="12"/>
    </row>
    <row r="7" ht="11.25" customHeight="1"/>
    <row r="8" spans="2:17" s="35" customFormat="1" ht="90.75" customHeight="1">
      <c r="B8" s="67" t="s">
        <v>5</v>
      </c>
      <c r="C8" s="44" t="s">
        <v>72</v>
      </c>
      <c r="D8" s="45" t="s">
        <v>42</v>
      </c>
      <c r="E8" s="45" t="s">
        <v>48</v>
      </c>
      <c r="F8" s="46" t="s">
        <v>7</v>
      </c>
      <c r="G8" s="46" t="s">
        <v>73</v>
      </c>
      <c r="H8" s="47" t="s">
        <v>44</v>
      </c>
      <c r="I8" s="68" t="s">
        <v>43</v>
      </c>
      <c r="J8" s="68"/>
      <c r="K8" s="68"/>
      <c r="L8" s="68"/>
      <c r="M8" s="68"/>
      <c r="N8" s="68"/>
      <c r="O8" s="68"/>
      <c r="P8" s="70" t="s">
        <v>0</v>
      </c>
      <c r="Q8" s="70" t="s">
        <v>1</v>
      </c>
    </row>
    <row r="9" spans="2:17" s="35" customFormat="1" ht="41.25" customHeight="1">
      <c r="B9" s="67"/>
      <c r="C9" s="44"/>
      <c r="D9" s="48" t="s">
        <v>2</v>
      </c>
      <c r="E9" s="48" t="s">
        <v>2</v>
      </c>
      <c r="F9" s="48" t="s">
        <v>2</v>
      </c>
      <c r="G9" s="48" t="s">
        <v>2</v>
      </c>
      <c r="H9" s="48" t="s">
        <v>2</v>
      </c>
      <c r="I9" s="49" t="s">
        <v>74</v>
      </c>
      <c r="J9" s="49"/>
      <c r="K9" s="50"/>
      <c r="L9" s="42" t="s">
        <v>2</v>
      </c>
      <c r="M9" s="42" t="s">
        <v>3</v>
      </c>
      <c r="N9" s="22" t="s">
        <v>75</v>
      </c>
      <c r="O9" s="42" t="s">
        <v>3</v>
      </c>
      <c r="P9" s="70"/>
      <c r="Q9" s="70"/>
    </row>
    <row r="10" spans="2:17" s="35" customFormat="1" ht="15" customHeight="1">
      <c r="B10" s="44"/>
      <c r="C10" s="44"/>
      <c r="D10" s="38">
        <v>10</v>
      </c>
      <c r="E10" s="38">
        <v>5</v>
      </c>
      <c r="F10" s="39">
        <v>10</v>
      </c>
      <c r="G10" s="39">
        <v>10</v>
      </c>
      <c r="H10" s="38">
        <f>E10+G10+F10+C10</f>
        <v>25</v>
      </c>
      <c r="I10" s="38"/>
      <c r="J10" s="38"/>
      <c r="K10" s="41">
        <f>I10*5.5</f>
        <v>0</v>
      </c>
      <c r="L10" s="38">
        <v>55</v>
      </c>
      <c r="M10" s="42"/>
      <c r="N10" s="23">
        <v>10</v>
      </c>
      <c r="O10" s="42"/>
      <c r="P10" s="38">
        <f>SUM(D10,H10,L10,N10)</f>
        <v>100</v>
      </c>
      <c r="Q10" s="43" t="str">
        <f>IF(P10&gt;90.9,"10/A (изузетан одличан)",IF(P10&gt;80.9,"9/Б (одличан)",IF(P10&gt;70.9,"8/Ц (врло добар)",IF(P10&gt;60.9,"7/Д (добар)",IF(P10&gt;50.9,"6/Е (довољан)","5/Ф (није положио)")))))</f>
        <v>10/A (изузетан одличан)</v>
      </c>
    </row>
    <row r="11" spans="1:17" s="35" customFormat="1" ht="15" customHeight="1">
      <c r="A11" s="35">
        <v>1</v>
      </c>
      <c r="B11" s="51" t="s">
        <v>12</v>
      </c>
      <c r="C11" s="51">
        <v>1</v>
      </c>
      <c r="D11" s="38"/>
      <c r="E11" s="38">
        <v>2</v>
      </c>
      <c r="F11" s="39">
        <v>7.5</v>
      </c>
      <c r="G11" s="39">
        <v>5</v>
      </c>
      <c r="H11" s="38">
        <f aca="true" t="shared" si="0" ref="H11:H47">E11+G11+F11+C11</f>
        <v>15.5</v>
      </c>
      <c r="I11" s="63" t="s">
        <v>49</v>
      </c>
      <c r="J11" s="40"/>
      <c r="K11" s="41"/>
      <c r="L11" s="38"/>
      <c r="M11" s="42"/>
      <c r="N11" s="23"/>
      <c r="O11" s="42"/>
      <c r="P11" s="38"/>
      <c r="Q11" s="43" t="str">
        <f aca="true" t="shared" si="1" ref="Q11:Q46">IF(P11&gt;90.9,"10/A (изузетан одличан)",IF(P11&gt;80.9,"9/Б (одличан)",IF(P11&gt;70.9,"8/Ц (врло добар)",IF(P11&gt;60.9,"7/Д (добар)",IF(P11&gt;50.9,"6/Е (довољан)","5/Ф (није положио)")))))</f>
        <v>5/Ф (није положио)</v>
      </c>
    </row>
    <row r="12" spans="1:17" s="21" customFormat="1" ht="15" customHeight="1">
      <c r="A12" s="21">
        <v>2</v>
      </c>
      <c r="B12" s="28" t="s">
        <v>13</v>
      </c>
      <c r="C12" s="29">
        <v>2</v>
      </c>
      <c r="D12" s="23">
        <v>9</v>
      </c>
      <c r="E12" s="23">
        <v>4</v>
      </c>
      <c r="F12" s="30">
        <v>9</v>
      </c>
      <c r="G12" s="30">
        <v>8</v>
      </c>
      <c r="H12" s="23">
        <f t="shared" si="0"/>
        <v>23</v>
      </c>
      <c r="I12" s="17" t="s">
        <v>60</v>
      </c>
      <c r="J12" s="17" t="s">
        <v>60</v>
      </c>
      <c r="K12" s="31">
        <f>J12*5.5</f>
        <v>44</v>
      </c>
      <c r="L12" s="23">
        <v>44</v>
      </c>
      <c r="M12" s="22"/>
      <c r="N12" s="23">
        <v>8</v>
      </c>
      <c r="O12" s="65">
        <v>43657</v>
      </c>
      <c r="P12" s="23">
        <f>SUM(D12,H12,L12,N12)</f>
        <v>84</v>
      </c>
      <c r="Q12" s="32" t="str">
        <f t="shared" si="1"/>
        <v>9/Б (одличан)</v>
      </c>
    </row>
    <row r="13" spans="1:17" s="35" customFormat="1" ht="15" customHeight="1">
      <c r="A13" s="35">
        <v>3</v>
      </c>
      <c r="B13" s="36" t="s">
        <v>14</v>
      </c>
      <c r="C13" s="37">
        <v>1</v>
      </c>
      <c r="D13" s="38"/>
      <c r="E13" s="38"/>
      <c r="F13" s="39">
        <v>5.5</v>
      </c>
      <c r="G13" s="39">
        <v>4</v>
      </c>
      <c r="H13" s="38">
        <f t="shared" si="0"/>
        <v>10.5</v>
      </c>
      <c r="I13" s="63" t="s">
        <v>49</v>
      </c>
      <c r="J13" s="40"/>
      <c r="K13" s="41"/>
      <c r="L13" s="38"/>
      <c r="M13" s="42"/>
      <c r="N13" s="23"/>
      <c r="O13" s="42"/>
      <c r="P13" s="38"/>
      <c r="Q13" s="43" t="str">
        <f t="shared" si="1"/>
        <v>5/Ф (није положио)</v>
      </c>
    </row>
    <row r="14" spans="1:17" s="35" customFormat="1" ht="15" customHeight="1">
      <c r="A14" s="35">
        <v>4</v>
      </c>
      <c r="B14" s="36" t="s">
        <v>15</v>
      </c>
      <c r="C14" s="37">
        <v>5</v>
      </c>
      <c r="D14" s="38"/>
      <c r="E14" s="38">
        <v>4</v>
      </c>
      <c r="F14" s="39">
        <v>7</v>
      </c>
      <c r="G14" s="39">
        <v>8</v>
      </c>
      <c r="H14" s="38">
        <f t="shared" si="0"/>
        <v>24</v>
      </c>
      <c r="I14" s="40" t="s">
        <v>50</v>
      </c>
      <c r="J14" s="40" t="s">
        <v>50</v>
      </c>
      <c r="K14" s="41">
        <f aca="true" t="shared" si="2" ref="K14:K47">J14*5.5</f>
        <v>38.5</v>
      </c>
      <c r="L14" s="38">
        <v>38.5</v>
      </c>
      <c r="M14" s="42"/>
      <c r="N14" s="23">
        <v>7</v>
      </c>
      <c r="O14" s="65"/>
      <c r="P14" s="38">
        <f aca="true" t="shared" si="3" ref="P14:P40">SUM(D14,H14,L14,N14)</f>
        <v>69.5</v>
      </c>
      <c r="Q14" s="43" t="str">
        <f t="shared" si="1"/>
        <v>7/Д (добар)</v>
      </c>
    </row>
    <row r="15" spans="1:17" s="35" customFormat="1" ht="15" customHeight="1">
      <c r="A15" s="35">
        <v>5</v>
      </c>
      <c r="B15" s="36" t="s">
        <v>16</v>
      </c>
      <c r="C15" s="37">
        <v>2</v>
      </c>
      <c r="D15" s="38"/>
      <c r="E15" s="38">
        <v>4.5</v>
      </c>
      <c r="F15" s="39">
        <v>8</v>
      </c>
      <c r="G15" s="39">
        <v>7.5</v>
      </c>
      <c r="H15" s="38">
        <f t="shared" si="0"/>
        <v>22</v>
      </c>
      <c r="I15" s="40" t="s">
        <v>52</v>
      </c>
      <c r="J15" s="40" t="s">
        <v>79</v>
      </c>
      <c r="K15" s="41">
        <f t="shared" si="2"/>
        <v>40.7</v>
      </c>
      <c r="L15" s="38">
        <v>40.7</v>
      </c>
      <c r="M15" s="42"/>
      <c r="N15" s="23"/>
      <c r="O15" s="42"/>
      <c r="P15" s="38">
        <f t="shared" si="3"/>
        <v>62.7</v>
      </c>
      <c r="Q15" s="43" t="str">
        <f t="shared" si="1"/>
        <v>7/Д (добар)</v>
      </c>
    </row>
    <row r="16" spans="1:17" s="21" customFormat="1" ht="15" customHeight="1">
      <c r="A16" s="21">
        <v>6</v>
      </c>
      <c r="B16" s="28" t="s">
        <v>17</v>
      </c>
      <c r="C16" s="29">
        <v>2</v>
      </c>
      <c r="D16" s="23">
        <v>9</v>
      </c>
      <c r="E16" s="23">
        <v>4</v>
      </c>
      <c r="F16" s="30">
        <v>8.5</v>
      </c>
      <c r="G16" s="30">
        <v>9.5</v>
      </c>
      <c r="H16" s="23">
        <f t="shared" si="0"/>
        <v>24</v>
      </c>
      <c r="I16" s="17" t="s">
        <v>51</v>
      </c>
      <c r="J16" s="17" t="s">
        <v>80</v>
      </c>
      <c r="K16" s="31">
        <f t="shared" si="2"/>
        <v>52.8</v>
      </c>
      <c r="L16" s="23">
        <v>53</v>
      </c>
      <c r="M16" s="22"/>
      <c r="N16" s="23">
        <v>8</v>
      </c>
      <c r="O16" s="65">
        <v>43657</v>
      </c>
      <c r="P16" s="23">
        <f t="shared" si="3"/>
        <v>94</v>
      </c>
      <c r="Q16" s="32" t="str">
        <f t="shared" si="1"/>
        <v>10/A (изузетан одличан)</v>
      </c>
    </row>
    <row r="17" spans="1:17" s="21" customFormat="1" ht="15" customHeight="1">
      <c r="A17" s="21">
        <v>7</v>
      </c>
      <c r="B17" s="28" t="s">
        <v>18</v>
      </c>
      <c r="C17" s="29">
        <v>1</v>
      </c>
      <c r="D17" s="23">
        <v>7.5</v>
      </c>
      <c r="E17" s="23">
        <v>3</v>
      </c>
      <c r="F17" s="30">
        <v>8</v>
      </c>
      <c r="G17" s="30">
        <v>8</v>
      </c>
      <c r="H17" s="23">
        <f t="shared" si="0"/>
        <v>20</v>
      </c>
      <c r="I17" s="17" t="s">
        <v>59</v>
      </c>
      <c r="J17" s="17" t="s">
        <v>81</v>
      </c>
      <c r="K17" s="31">
        <f t="shared" si="2"/>
        <v>46.2</v>
      </c>
      <c r="L17" s="23">
        <v>46</v>
      </c>
      <c r="M17" s="22"/>
      <c r="N17" s="23">
        <v>8.5</v>
      </c>
      <c r="O17" s="65">
        <v>43657</v>
      </c>
      <c r="P17" s="23">
        <f t="shared" si="3"/>
        <v>82</v>
      </c>
      <c r="Q17" s="32" t="str">
        <f t="shared" si="1"/>
        <v>9/Б (одличан)</v>
      </c>
    </row>
    <row r="18" spans="1:17" s="21" customFormat="1" ht="15" customHeight="1">
      <c r="A18" s="21">
        <v>8</v>
      </c>
      <c r="B18" s="28" t="s">
        <v>19</v>
      </c>
      <c r="C18" s="29">
        <v>2</v>
      </c>
      <c r="D18" s="23">
        <v>10</v>
      </c>
      <c r="E18" s="23">
        <v>3</v>
      </c>
      <c r="F18" s="30">
        <v>8.5</v>
      </c>
      <c r="G18" s="30">
        <v>7</v>
      </c>
      <c r="H18" s="23">
        <f t="shared" si="0"/>
        <v>20.5</v>
      </c>
      <c r="I18" s="17" t="s">
        <v>59</v>
      </c>
      <c r="J18" s="17" t="s">
        <v>81</v>
      </c>
      <c r="K18" s="31">
        <f t="shared" si="2"/>
        <v>46.2</v>
      </c>
      <c r="L18" s="23">
        <v>46</v>
      </c>
      <c r="M18" s="22"/>
      <c r="N18" s="23">
        <v>6</v>
      </c>
      <c r="O18" s="65">
        <v>43657</v>
      </c>
      <c r="P18" s="23">
        <f t="shared" si="3"/>
        <v>82.5</v>
      </c>
      <c r="Q18" s="32" t="str">
        <f t="shared" si="1"/>
        <v>9/Б (одличан)</v>
      </c>
    </row>
    <row r="19" spans="1:17" s="35" customFormat="1" ht="15" customHeight="1">
      <c r="A19" s="35">
        <v>9</v>
      </c>
      <c r="B19" s="36" t="s">
        <v>20</v>
      </c>
      <c r="C19" s="37">
        <v>2</v>
      </c>
      <c r="D19" s="38"/>
      <c r="E19" s="38">
        <v>2</v>
      </c>
      <c r="F19" s="39">
        <v>7</v>
      </c>
      <c r="G19" s="39">
        <v>5</v>
      </c>
      <c r="H19" s="38">
        <f t="shared" si="0"/>
        <v>16</v>
      </c>
      <c r="I19" s="40" t="s">
        <v>52</v>
      </c>
      <c r="J19" s="40" t="s">
        <v>79</v>
      </c>
      <c r="K19" s="41">
        <f t="shared" si="2"/>
        <v>40.7</v>
      </c>
      <c r="L19" s="38">
        <v>40.5</v>
      </c>
      <c r="M19" s="42"/>
      <c r="N19" s="23">
        <v>6</v>
      </c>
      <c r="O19" s="42"/>
      <c r="P19" s="38">
        <f t="shared" si="3"/>
        <v>62.5</v>
      </c>
      <c r="Q19" s="43" t="str">
        <f t="shared" si="1"/>
        <v>7/Д (добар)</v>
      </c>
    </row>
    <row r="20" spans="1:17" s="21" customFormat="1" ht="15" customHeight="1">
      <c r="A20" s="21">
        <v>10</v>
      </c>
      <c r="B20" s="28" t="s">
        <v>21</v>
      </c>
      <c r="C20" s="29">
        <v>2</v>
      </c>
      <c r="D20" s="23">
        <v>9</v>
      </c>
      <c r="E20" s="23">
        <v>3.5</v>
      </c>
      <c r="F20" s="30">
        <v>7</v>
      </c>
      <c r="G20" s="30">
        <v>5</v>
      </c>
      <c r="H20" s="23">
        <f t="shared" si="0"/>
        <v>17.5</v>
      </c>
      <c r="I20" s="17" t="s">
        <v>52</v>
      </c>
      <c r="J20" s="17" t="s">
        <v>79</v>
      </c>
      <c r="K20" s="31">
        <f t="shared" si="2"/>
        <v>40.7</v>
      </c>
      <c r="L20" s="23">
        <v>40.5</v>
      </c>
      <c r="M20" s="22"/>
      <c r="N20" s="23">
        <v>6.5</v>
      </c>
      <c r="O20" s="65">
        <v>43657</v>
      </c>
      <c r="P20" s="23">
        <f t="shared" si="3"/>
        <v>73.5</v>
      </c>
      <c r="Q20" s="32" t="str">
        <f t="shared" si="1"/>
        <v>8/Ц (врло добар)</v>
      </c>
    </row>
    <row r="21" spans="1:17" s="21" customFormat="1" ht="15" customHeight="1">
      <c r="A21" s="21">
        <v>11</v>
      </c>
      <c r="B21" s="28" t="s">
        <v>22</v>
      </c>
      <c r="C21" s="29"/>
      <c r="D21" s="23">
        <v>8.5</v>
      </c>
      <c r="E21" s="33">
        <v>4.5</v>
      </c>
      <c r="F21" s="34">
        <v>6.5</v>
      </c>
      <c r="G21" s="34">
        <v>8</v>
      </c>
      <c r="H21" s="23">
        <f t="shared" si="0"/>
        <v>19</v>
      </c>
      <c r="I21" s="17" t="s">
        <v>57</v>
      </c>
      <c r="J21" s="17" t="s">
        <v>83</v>
      </c>
      <c r="K21" s="31">
        <f t="shared" si="2"/>
        <v>35.2</v>
      </c>
      <c r="L21" s="23">
        <v>35</v>
      </c>
      <c r="M21" s="22"/>
      <c r="N21" s="23">
        <v>6.5</v>
      </c>
      <c r="O21" s="65">
        <v>43657</v>
      </c>
      <c r="P21" s="23">
        <f t="shared" si="3"/>
        <v>69</v>
      </c>
      <c r="Q21" s="32" t="str">
        <f t="shared" si="1"/>
        <v>7/Д (добар)</v>
      </c>
    </row>
    <row r="22" spans="1:17" s="21" customFormat="1" ht="15" customHeight="1">
      <c r="A22" s="21">
        <v>12</v>
      </c>
      <c r="B22" s="28" t="s">
        <v>23</v>
      </c>
      <c r="C22" s="29">
        <v>2</v>
      </c>
      <c r="D22" s="23">
        <v>9</v>
      </c>
      <c r="E22" s="23">
        <v>2</v>
      </c>
      <c r="F22" s="30">
        <v>5.5</v>
      </c>
      <c r="G22" s="30">
        <v>8.5</v>
      </c>
      <c r="H22" s="23">
        <f t="shared" si="0"/>
        <v>18</v>
      </c>
      <c r="I22" s="17" t="s">
        <v>62</v>
      </c>
      <c r="J22" s="17" t="s">
        <v>82</v>
      </c>
      <c r="K22" s="31">
        <f t="shared" si="2"/>
        <v>46.75</v>
      </c>
      <c r="L22" s="23">
        <v>47</v>
      </c>
      <c r="M22" s="22"/>
      <c r="N22" s="23" t="s">
        <v>76</v>
      </c>
      <c r="O22" s="65">
        <v>43657</v>
      </c>
      <c r="P22" s="23">
        <f t="shared" si="3"/>
        <v>74</v>
      </c>
      <c r="Q22" s="32" t="str">
        <f t="shared" si="1"/>
        <v>8/Ц (врло добар)</v>
      </c>
    </row>
    <row r="23" spans="1:17" s="54" customFormat="1" ht="15" customHeight="1">
      <c r="A23" s="35">
        <v>13</v>
      </c>
      <c r="B23" s="36" t="s">
        <v>24</v>
      </c>
      <c r="C23" s="37"/>
      <c r="D23" s="38"/>
      <c r="E23" s="52">
        <v>4</v>
      </c>
      <c r="F23" s="53">
        <v>9</v>
      </c>
      <c r="G23" s="53">
        <v>9</v>
      </c>
      <c r="H23" s="38">
        <f t="shared" si="0"/>
        <v>22</v>
      </c>
      <c r="I23" s="40" t="s">
        <v>64</v>
      </c>
      <c r="J23" s="40" t="s">
        <v>84</v>
      </c>
      <c r="K23" s="41">
        <f t="shared" si="2"/>
        <v>50.599999999999994</v>
      </c>
      <c r="L23" s="38">
        <v>50.5</v>
      </c>
      <c r="M23" s="42"/>
      <c r="N23" s="23"/>
      <c r="O23" s="42"/>
      <c r="P23" s="38">
        <f t="shared" si="3"/>
        <v>72.5</v>
      </c>
      <c r="Q23" s="43" t="str">
        <f t="shared" si="1"/>
        <v>8/Ц (врло добар)</v>
      </c>
    </row>
    <row r="24" spans="1:17" s="35" customFormat="1" ht="15" customHeight="1">
      <c r="A24" s="35">
        <v>14</v>
      </c>
      <c r="B24" s="55" t="s">
        <v>25</v>
      </c>
      <c r="C24" s="37"/>
      <c r="D24" s="38"/>
      <c r="E24" s="38"/>
      <c r="F24" s="39">
        <v>4</v>
      </c>
      <c r="G24" s="39"/>
      <c r="H24" s="38">
        <f t="shared" si="0"/>
        <v>4</v>
      </c>
      <c r="I24" s="40"/>
      <c r="J24" s="40"/>
      <c r="K24" s="41">
        <f t="shared" si="2"/>
        <v>0</v>
      </c>
      <c r="L24" s="38"/>
      <c r="M24" s="42"/>
      <c r="N24" s="23"/>
      <c r="O24" s="42"/>
      <c r="P24" s="38">
        <f t="shared" si="3"/>
        <v>4</v>
      </c>
      <c r="Q24" s="43" t="str">
        <f t="shared" si="1"/>
        <v>5/Ф (није положио)</v>
      </c>
    </row>
    <row r="25" spans="1:17" s="35" customFormat="1" ht="15" customHeight="1">
      <c r="A25" s="35">
        <v>15</v>
      </c>
      <c r="B25" s="37" t="s">
        <v>26</v>
      </c>
      <c r="C25" s="37"/>
      <c r="D25" s="38"/>
      <c r="E25" s="38">
        <v>2</v>
      </c>
      <c r="F25" s="39">
        <v>6</v>
      </c>
      <c r="G25" s="39">
        <v>6</v>
      </c>
      <c r="H25" s="38">
        <f t="shared" si="0"/>
        <v>14</v>
      </c>
      <c r="I25" s="40" t="s">
        <v>54</v>
      </c>
      <c r="J25" s="40" t="s">
        <v>85</v>
      </c>
      <c r="K25" s="41">
        <f t="shared" si="2"/>
        <v>31.9</v>
      </c>
      <c r="L25" s="38">
        <v>32</v>
      </c>
      <c r="M25" s="42"/>
      <c r="N25" s="23"/>
      <c r="O25" s="42"/>
      <c r="P25" s="38">
        <f t="shared" si="3"/>
        <v>46</v>
      </c>
      <c r="Q25" s="43" t="str">
        <f t="shared" si="1"/>
        <v>5/Ф (није положио)</v>
      </c>
    </row>
    <row r="26" spans="1:17" s="35" customFormat="1" ht="15" customHeight="1">
      <c r="A26" s="35">
        <v>16</v>
      </c>
      <c r="B26" s="36" t="s">
        <v>27</v>
      </c>
      <c r="C26" s="37">
        <v>1</v>
      </c>
      <c r="D26" s="38"/>
      <c r="E26" s="38">
        <v>1</v>
      </c>
      <c r="F26" s="39">
        <v>8.5</v>
      </c>
      <c r="G26" s="39">
        <v>5</v>
      </c>
      <c r="H26" s="38">
        <f t="shared" si="0"/>
        <v>15.5</v>
      </c>
      <c r="I26" s="40" t="s">
        <v>66</v>
      </c>
      <c r="J26" s="40" t="s">
        <v>89</v>
      </c>
      <c r="K26" s="41">
        <f t="shared" si="2"/>
        <v>42.9</v>
      </c>
      <c r="L26" s="38">
        <v>43</v>
      </c>
      <c r="M26" s="42"/>
      <c r="N26" s="23">
        <v>7</v>
      </c>
      <c r="O26" s="65"/>
      <c r="P26" s="38">
        <f t="shared" si="3"/>
        <v>65.5</v>
      </c>
      <c r="Q26" s="43" t="str">
        <f t="shared" si="1"/>
        <v>7/Д (добар)</v>
      </c>
    </row>
    <row r="27" spans="1:17" s="35" customFormat="1" ht="15" customHeight="1">
      <c r="A27" s="35">
        <v>17</v>
      </c>
      <c r="B27" s="56" t="s">
        <v>28</v>
      </c>
      <c r="C27" s="56">
        <v>5</v>
      </c>
      <c r="D27" s="38"/>
      <c r="E27" s="38">
        <v>1.5</v>
      </c>
      <c r="F27" s="39">
        <v>7</v>
      </c>
      <c r="G27" s="39">
        <v>6.5</v>
      </c>
      <c r="H27" s="38">
        <f t="shared" si="0"/>
        <v>20</v>
      </c>
      <c r="I27" s="40" t="s">
        <v>67</v>
      </c>
      <c r="J27" s="40" t="s">
        <v>88</v>
      </c>
      <c r="K27" s="41">
        <f t="shared" si="2"/>
        <v>34.1</v>
      </c>
      <c r="L27" s="38">
        <v>34</v>
      </c>
      <c r="M27" s="42"/>
      <c r="N27" s="23" t="s">
        <v>76</v>
      </c>
      <c r="O27" s="42"/>
      <c r="P27" s="38">
        <f t="shared" si="3"/>
        <v>54</v>
      </c>
      <c r="Q27" s="43" t="str">
        <f t="shared" si="1"/>
        <v>6/Е (довољан)</v>
      </c>
    </row>
    <row r="28" spans="1:17" s="21" customFormat="1" ht="15" customHeight="1">
      <c r="A28" s="21">
        <v>18</v>
      </c>
      <c r="B28" s="28" t="s">
        <v>29</v>
      </c>
      <c r="C28" s="29">
        <v>5</v>
      </c>
      <c r="D28" s="23">
        <v>5</v>
      </c>
      <c r="E28" s="23">
        <v>2</v>
      </c>
      <c r="F28" s="30">
        <v>6.5</v>
      </c>
      <c r="G28" s="30">
        <v>7.5</v>
      </c>
      <c r="H28" s="23">
        <f t="shared" si="0"/>
        <v>21</v>
      </c>
      <c r="I28" s="17" t="s">
        <v>50</v>
      </c>
      <c r="J28" s="17" t="s">
        <v>50</v>
      </c>
      <c r="K28" s="31">
        <f t="shared" si="2"/>
        <v>38.5</v>
      </c>
      <c r="L28" s="23">
        <v>38.5</v>
      </c>
      <c r="M28" s="22"/>
      <c r="N28" s="23">
        <v>7</v>
      </c>
      <c r="O28" s="65">
        <v>43657</v>
      </c>
      <c r="P28" s="23">
        <f t="shared" si="3"/>
        <v>71.5</v>
      </c>
      <c r="Q28" s="32" t="str">
        <f t="shared" si="1"/>
        <v>8/Ц (врло добар)</v>
      </c>
    </row>
    <row r="29" spans="1:17" s="21" customFormat="1" ht="15" customHeight="1">
      <c r="A29" s="21">
        <v>19</v>
      </c>
      <c r="B29" s="28" t="s">
        <v>30</v>
      </c>
      <c r="C29" s="29"/>
      <c r="D29" s="23">
        <v>10</v>
      </c>
      <c r="E29" s="33">
        <v>4.5</v>
      </c>
      <c r="F29" s="34">
        <v>8</v>
      </c>
      <c r="G29" s="34">
        <v>9</v>
      </c>
      <c r="H29" s="23">
        <f t="shared" si="0"/>
        <v>21.5</v>
      </c>
      <c r="I29" s="17" t="s">
        <v>56</v>
      </c>
      <c r="J29" s="17" t="s">
        <v>86</v>
      </c>
      <c r="K29" s="31">
        <f t="shared" si="2"/>
        <v>51.7</v>
      </c>
      <c r="L29" s="23">
        <v>51.5</v>
      </c>
      <c r="M29" s="22"/>
      <c r="N29" s="23">
        <v>9.5</v>
      </c>
      <c r="O29" s="65">
        <v>43643</v>
      </c>
      <c r="P29" s="23">
        <f t="shared" si="3"/>
        <v>92.5</v>
      </c>
      <c r="Q29" s="32" t="str">
        <f t="shared" si="1"/>
        <v>10/A (изузетан одличан)</v>
      </c>
    </row>
    <row r="30" spans="1:17" s="21" customFormat="1" ht="15" customHeight="1">
      <c r="A30" s="21">
        <v>20</v>
      </c>
      <c r="B30" s="28" t="s">
        <v>31</v>
      </c>
      <c r="C30" s="29"/>
      <c r="D30" s="23">
        <v>9</v>
      </c>
      <c r="E30" s="23">
        <v>2</v>
      </c>
      <c r="F30" s="30">
        <v>5.5</v>
      </c>
      <c r="G30" s="30">
        <v>7</v>
      </c>
      <c r="H30" s="23">
        <f t="shared" si="0"/>
        <v>14.5</v>
      </c>
      <c r="I30" s="17" t="s">
        <v>52</v>
      </c>
      <c r="J30" s="17" t="s">
        <v>79</v>
      </c>
      <c r="K30" s="31">
        <f t="shared" si="2"/>
        <v>40.7</v>
      </c>
      <c r="L30" s="23">
        <v>40.5</v>
      </c>
      <c r="M30" s="22"/>
      <c r="N30" s="23">
        <v>7</v>
      </c>
      <c r="O30" s="65">
        <v>43657</v>
      </c>
      <c r="P30" s="23">
        <f t="shared" si="3"/>
        <v>71</v>
      </c>
      <c r="Q30" s="32" t="str">
        <f t="shared" si="1"/>
        <v>8/Ц (врло добар)</v>
      </c>
    </row>
    <row r="31" spans="1:17" s="21" customFormat="1" ht="15" customHeight="1">
      <c r="A31" s="21">
        <v>21</v>
      </c>
      <c r="B31" s="28" t="s">
        <v>32</v>
      </c>
      <c r="C31" s="29">
        <v>1</v>
      </c>
      <c r="D31" s="23">
        <v>9.5</v>
      </c>
      <c r="E31" s="23">
        <v>3</v>
      </c>
      <c r="F31" s="30">
        <v>8.5</v>
      </c>
      <c r="G31" s="30">
        <v>8.5</v>
      </c>
      <c r="H31" s="23">
        <f t="shared" si="0"/>
        <v>21</v>
      </c>
      <c r="I31" s="17" t="s">
        <v>62</v>
      </c>
      <c r="J31" s="17" t="s">
        <v>82</v>
      </c>
      <c r="K31" s="31">
        <f t="shared" si="2"/>
        <v>46.75</v>
      </c>
      <c r="L31" s="23">
        <v>47</v>
      </c>
      <c r="M31" s="22"/>
      <c r="N31" s="23">
        <v>6.5</v>
      </c>
      <c r="O31" s="65">
        <v>43657</v>
      </c>
      <c r="P31" s="23">
        <f t="shared" si="3"/>
        <v>84</v>
      </c>
      <c r="Q31" s="32" t="str">
        <f t="shared" si="1"/>
        <v>9/Б (одличан)</v>
      </c>
    </row>
    <row r="32" spans="1:18" s="21" customFormat="1" ht="15" customHeight="1">
      <c r="A32" s="21">
        <v>22</v>
      </c>
      <c r="B32" s="28" t="s">
        <v>33</v>
      </c>
      <c r="C32" s="29">
        <v>2</v>
      </c>
      <c r="D32" s="23">
        <v>10</v>
      </c>
      <c r="E32" s="23">
        <v>2</v>
      </c>
      <c r="F32" s="30">
        <v>9</v>
      </c>
      <c r="G32" s="30">
        <v>8</v>
      </c>
      <c r="H32" s="23">
        <f t="shared" si="0"/>
        <v>21</v>
      </c>
      <c r="I32" s="17" t="s">
        <v>65</v>
      </c>
      <c r="J32" s="17" t="s">
        <v>90</v>
      </c>
      <c r="K32" s="31">
        <f t="shared" si="2"/>
        <v>41.8</v>
      </c>
      <c r="L32" s="23">
        <v>42</v>
      </c>
      <c r="M32" s="22"/>
      <c r="N32" s="23">
        <v>6.5</v>
      </c>
      <c r="O32" s="65">
        <v>43657</v>
      </c>
      <c r="P32" s="23">
        <f t="shared" si="3"/>
        <v>79.5</v>
      </c>
      <c r="Q32" s="32" t="str">
        <f t="shared" si="1"/>
        <v>8/Ц (врло добар)</v>
      </c>
      <c r="R32" s="66"/>
    </row>
    <row r="33" spans="1:17" s="21" customFormat="1" ht="15" customHeight="1">
      <c r="A33" s="21">
        <v>23</v>
      </c>
      <c r="B33" s="28" t="s">
        <v>34</v>
      </c>
      <c r="C33" s="29">
        <v>2</v>
      </c>
      <c r="D33" s="23">
        <v>9</v>
      </c>
      <c r="E33" s="23">
        <v>4</v>
      </c>
      <c r="F33" s="30">
        <v>6</v>
      </c>
      <c r="G33" s="30">
        <v>4</v>
      </c>
      <c r="H33" s="23">
        <f t="shared" si="0"/>
        <v>16</v>
      </c>
      <c r="I33" s="17" t="s">
        <v>53</v>
      </c>
      <c r="J33" s="17" t="s">
        <v>53</v>
      </c>
      <c r="K33" s="31">
        <f t="shared" si="2"/>
        <v>33</v>
      </c>
      <c r="L33" s="23">
        <v>33</v>
      </c>
      <c r="M33" s="22"/>
      <c r="N33" s="23">
        <v>8</v>
      </c>
      <c r="O33" s="65">
        <v>43657</v>
      </c>
      <c r="P33" s="23">
        <f t="shared" si="3"/>
        <v>66</v>
      </c>
      <c r="Q33" s="32" t="str">
        <f t="shared" si="1"/>
        <v>7/Д (добар)</v>
      </c>
    </row>
    <row r="34" spans="1:17" s="21" customFormat="1" ht="15" customHeight="1">
      <c r="A34" s="21">
        <v>24</v>
      </c>
      <c r="B34" s="28" t="s">
        <v>35</v>
      </c>
      <c r="C34" s="29">
        <v>2</v>
      </c>
      <c r="D34" s="23">
        <v>10</v>
      </c>
      <c r="E34" s="23">
        <v>4</v>
      </c>
      <c r="F34" s="30">
        <v>9.5</v>
      </c>
      <c r="G34" s="30">
        <v>9.5</v>
      </c>
      <c r="H34" s="23">
        <f t="shared" si="0"/>
        <v>25</v>
      </c>
      <c r="I34" s="17" t="s">
        <v>56</v>
      </c>
      <c r="J34" s="17" t="s">
        <v>86</v>
      </c>
      <c r="K34" s="31">
        <f t="shared" si="2"/>
        <v>51.7</v>
      </c>
      <c r="L34" s="23">
        <v>52</v>
      </c>
      <c r="M34" s="22"/>
      <c r="N34" s="23">
        <v>6.5</v>
      </c>
      <c r="O34" s="65">
        <v>43657</v>
      </c>
      <c r="P34" s="23">
        <f t="shared" si="3"/>
        <v>93.5</v>
      </c>
      <c r="Q34" s="32" t="str">
        <f t="shared" si="1"/>
        <v>10/A (изузетан одличан)</v>
      </c>
    </row>
    <row r="35" spans="1:17" s="35" customFormat="1" ht="15" customHeight="1">
      <c r="A35" s="35">
        <v>25</v>
      </c>
      <c r="B35" s="56" t="s">
        <v>36</v>
      </c>
      <c r="C35" s="56"/>
      <c r="D35" s="38"/>
      <c r="E35" s="38">
        <v>2.5</v>
      </c>
      <c r="F35" s="39">
        <v>8</v>
      </c>
      <c r="G35" s="39">
        <v>5</v>
      </c>
      <c r="H35" s="38">
        <f t="shared" si="0"/>
        <v>15.5</v>
      </c>
      <c r="I35" s="40" t="s">
        <v>61</v>
      </c>
      <c r="J35" s="40" t="s">
        <v>78</v>
      </c>
      <c r="K35" s="41">
        <f t="shared" si="2"/>
        <v>45.099999999999994</v>
      </c>
      <c r="L35" s="38">
        <v>45</v>
      </c>
      <c r="M35" s="42"/>
      <c r="N35" s="23">
        <v>6</v>
      </c>
      <c r="O35" s="42"/>
      <c r="P35" s="38">
        <f t="shared" si="3"/>
        <v>66.5</v>
      </c>
      <c r="Q35" s="43" t="str">
        <f t="shared" si="1"/>
        <v>7/Д (добар)</v>
      </c>
    </row>
    <row r="36" spans="1:17" s="21" customFormat="1" ht="15" customHeight="1">
      <c r="A36" s="21">
        <v>26</v>
      </c>
      <c r="B36" s="28" t="s">
        <v>37</v>
      </c>
      <c r="C36" s="29">
        <v>5</v>
      </c>
      <c r="D36" s="23">
        <v>7.5</v>
      </c>
      <c r="E36" s="23"/>
      <c r="F36" s="30">
        <v>6.5</v>
      </c>
      <c r="G36" s="30">
        <v>8</v>
      </c>
      <c r="H36" s="23">
        <f t="shared" si="0"/>
        <v>19.5</v>
      </c>
      <c r="I36" s="17" t="s">
        <v>68</v>
      </c>
      <c r="J36" s="17" t="s">
        <v>68</v>
      </c>
      <c r="K36" s="31">
        <f t="shared" si="2"/>
        <v>49.5</v>
      </c>
      <c r="L36" s="23">
        <v>49.5</v>
      </c>
      <c r="M36" s="22"/>
      <c r="N36" s="23">
        <v>7.5</v>
      </c>
      <c r="O36" s="65">
        <v>43657</v>
      </c>
      <c r="P36" s="23">
        <f t="shared" si="3"/>
        <v>84</v>
      </c>
      <c r="Q36" s="32" t="str">
        <f t="shared" si="1"/>
        <v>9/Б (одличан)</v>
      </c>
    </row>
    <row r="37" spans="1:17" s="35" customFormat="1" ht="15" customHeight="1">
      <c r="A37" s="35">
        <v>27</v>
      </c>
      <c r="B37" s="36" t="s">
        <v>38</v>
      </c>
      <c r="C37" s="37"/>
      <c r="D37" s="38"/>
      <c r="E37" s="38">
        <v>3</v>
      </c>
      <c r="F37" s="39">
        <v>3</v>
      </c>
      <c r="G37" s="39">
        <v>7.5</v>
      </c>
      <c r="H37" s="38">
        <f t="shared" si="0"/>
        <v>13.5</v>
      </c>
      <c r="I37" s="40" t="s">
        <v>59</v>
      </c>
      <c r="J37" s="40" t="s">
        <v>81</v>
      </c>
      <c r="K37" s="41">
        <f t="shared" si="2"/>
        <v>46.2</v>
      </c>
      <c r="L37" s="38">
        <v>46</v>
      </c>
      <c r="M37" s="42"/>
      <c r="N37" s="23">
        <v>8</v>
      </c>
      <c r="O37" s="42"/>
      <c r="P37" s="38">
        <f t="shared" si="3"/>
        <v>67.5</v>
      </c>
      <c r="Q37" s="43" t="str">
        <f t="shared" si="1"/>
        <v>7/Д (добар)</v>
      </c>
    </row>
    <row r="38" spans="1:17" s="35" customFormat="1" ht="15" customHeight="1">
      <c r="A38" s="35">
        <v>28</v>
      </c>
      <c r="B38" s="36" t="s">
        <v>39</v>
      </c>
      <c r="C38" s="37"/>
      <c r="D38" s="38"/>
      <c r="E38" s="38">
        <v>2</v>
      </c>
      <c r="F38" s="39">
        <v>4</v>
      </c>
      <c r="G38" s="39">
        <v>3</v>
      </c>
      <c r="H38" s="38">
        <f t="shared" si="0"/>
        <v>9</v>
      </c>
      <c r="I38" s="57" t="s">
        <v>58</v>
      </c>
      <c r="J38" s="57"/>
      <c r="K38" s="41">
        <f t="shared" si="2"/>
        <v>0</v>
      </c>
      <c r="L38" s="38"/>
      <c r="M38" s="42"/>
      <c r="N38" s="23"/>
      <c r="O38" s="42"/>
      <c r="P38" s="38">
        <f t="shared" si="3"/>
        <v>9</v>
      </c>
      <c r="Q38" s="43" t="str">
        <f t="shared" si="1"/>
        <v>5/Ф (није положио)</v>
      </c>
    </row>
    <row r="39" spans="1:17" s="35" customFormat="1" ht="15" customHeight="1">
      <c r="A39" s="35">
        <v>29</v>
      </c>
      <c r="B39" s="36" t="s">
        <v>40</v>
      </c>
      <c r="C39" s="37">
        <v>2</v>
      </c>
      <c r="D39" s="38"/>
      <c r="E39" s="38">
        <v>2</v>
      </c>
      <c r="F39" s="39">
        <v>6.5</v>
      </c>
      <c r="G39" s="39">
        <v>7</v>
      </c>
      <c r="H39" s="38">
        <f t="shared" si="0"/>
        <v>17.5</v>
      </c>
      <c r="I39" s="40" t="s">
        <v>65</v>
      </c>
      <c r="J39" s="40" t="s">
        <v>90</v>
      </c>
      <c r="K39" s="41">
        <f t="shared" si="2"/>
        <v>41.8</v>
      </c>
      <c r="L39" s="38">
        <v>42</v>
      </c>
      <c r="M39" s="42"/>
      <c r="N39" s="23"/>
      <c r="O39" s="42"/>
      <c r="P39" s="38">
        <f t="shared" si="3"/>
        <v>59.5</v>
      </c>
      <c r="Q39" s="43" t="str">
        <f t="shared" si="1"/>
        <v>6/Е (довољан)</v>
      </c>
    </row>
    <row r="40" spans="1:17" s="35" customFormat="1" ht="17.25" customHeight="1">
      <c r="A40" s="35">
        <v>30</v>
      </c>
      <c r="B40" s="55" t="s">
        <v>10</v>
      </c>
      <c r="C40" s="37"/>
      <c r="D40" s="38"/>
      <c r="E40" s="38"/>
      <c r="F40" s="39"/>
      <c r="G40" s="39"/>
      <c r="H40" s="38">
        <f t="shared" si="0"/>
        <v>0</v>
      </c>
      <c r="I40" s="57" t="s">
        <v>58</v>
      </c>
      <c r="J40" s="57"/>
      <c r="K40" s="41">
        <f t="shared" si="2"/>
        <v>0</v>
      </c>
      <c r="L40" s="38"/>
      <c r="M40" s="42"/>
      <c r="N40" s="23"/>
      <c r="O40" s="42"/>
      <c r="P40" s="38">
        <f t="shared" si="3"/>
        <v>0</v>
      </c>
      <c r="Q40" s="43" t="str">
        <f t="shared" si="1"/>
        <v>5/Ф (није положио)</v>
      </c>
    </row>
    <row r="41" spans="1:17" s="35" customFormat="1" ht="17.25" customHeight="1">
      <c r="A41" s="35">
        <v>31</v>
      </c>
      <c r="B41" s="36" t="s">
        <v>41</v>
      </c>
      <c r="C41" s="37"/>
      <c r="D41" s="38"/>
      <c r="E41" s="38">
        <v>1</v>
      </c>
      <c r="F41" s="39">
        <v>7.5</v>
      </c>
      <c r="G41" s="39">
        <v>4</v>
      </c>
      <c r="H41" s="38">
        <f t="shared" si="0"/>
        <v>12.5</v>
      </c>
      <c r="I41" s="64" t="s">
        <v>49</v>
      </c>
      <c r="J41" s="58"/>
      <c r="K41" s="41">
        <f t="shared" si="2"/>
        <v>0</v>
      </c>
      <c r="L41" s="38"/>
      <c r="M41" s="42"/>
      <c r="N41" s="23"/>
      <c r="O41" s="42"/>
      <c r="P41" s="38"/>
      <c r="Q41" s="43" t="str">
        <f t="shared" si="1"/>
        <v>5/Ф (није положио)</v>
      </c>
    </row>
    <row r="42" spans="1:17" s="21" customFormat="1" ht="16.5" customHeight="1">
      <c r="A42" s="21">
        <v>32</v>
      </c>
      <c r="B42" s="28" t="s">
        <v>9</v>
      </c>
      <c r="C42" s="29"/>
      <c r="D42" s="23">
        <v>5</v>
      </c>
      <c r="E42" s="23">
        <v>2.5</v>
      </c>
      <c r="F42" s="30">
        <v>8</v>
      </c>
      <c r="G42" s="30">
        <v>8.5</v>
      </c>
      <c r="H42" s="23">
        <f t="shared" si="0"/>
        <v>19</v>
      </c>
      <c r="I42" s="62" t="s">
        <v>59</v>
      </c>
      <c r="J42" s="62" t="s">
        <v>81</v>
      </c>
      <c r="K42" s="31">
        <f t="shared" si="2"/>
        <v>46.2</v>
      </c>
      <c r="L42" s="23">
        <v>46</v>
      </c>
      <c r="M42" s="22"/>
      <c r="N42" s="23">
        <v>6.5</v>
      </c>
      <c r="O42" s="65">
        <v>43643</v>
      </c>
      <c r="P42" s="23">
        <f aca="true" t="shared" si="4" ref="P42:P47">SUM(D42,H42,L42,N42)</f>
        <v>76.5</v>
      </c>
      <c r="Q42" s="32" t="str">
        <f t="shared" si="1"/>
        <v>8/Ц (врло добар)</v>
      </c>
    </row>
    <row r="43" spans="1:17" s="35" customFormat="1" ht="17.25" customHeight="1">
      <c r="A43" s="35">
        <v>33</v>
      </c>
      <c r="B43" s="36" t="s">
        <v>11</v>
      </c>
      <c r="C43" s="37"/>
      <c r="D43" s="38"/>
      <c r="E43" s="38"/>
      <c r="F43" s="39">
        <v>5</v>
      </c>
      <c r="G43" s="39">
        <v>4</v>
      </c>
      <c r="H43" s="38">
        <f t="shared" si="0"/>
        <v>9</v>
      </c>
      <c r="I43" s="58" t="s">
        <v>69</v>
      </c>
      <c r="J43" s="58" t="s">
        <v>87</v>
      </c>
      <c r="K43" s="41">
        <f t="shared" si="2"/>
        <v>30.799999999999997</v>
      </c>
      <c r="L43" s="38">
        <v>31</v>
      </c>
      <c r="M43" s="42"/>
      <c r="N43" s="23" t="s">
        <v>77</v>
      </c>
      <c r="O43" s="65">
        <v>43657</v>
      </c>
      <c r="P43" s="38">
        <f t="shared" si="4"/>
        <v>40</v>
      </c>
      <c r="Q43" s="43" t="str">
        <f t="shared" si="1"/>
        <v>5/Ф (није положио)</v>
      </c>
    </row>
    <row r="44" spans="1:17" s="35" customFormat="1" ht="17.25" customHeight="1">
      <c r="A44" s="35">
        <v>34</v>
      </c>
      <c r="B44" s="59" t="s">
        <v>45</v>
      </c>
      <c r="C44" s="59"/>
      <c r="D44" s="38"/>
      <c r="E44" s="38">
        <v>2.5</v>
      </c>
      <c r="F44" s="39">
        <v>0</v>
      </c>
      <c r="G44" s="39">
        <v>6</v>
      </c>
      <c r="H44" s="38">
        <f t="shared" si="0"/>
        <v>8.5</v>
      </c>
      <c r="I44" s="58" t="s">
        <v>50</v>
      </c>
      <c r="J44" s="58" t="s">
        <v>50</v>
      </c>
      <c r="K44" s="41">
        <f t="shared" si="2"/>
        <v>38.5</v>
      </c>
      <c r="L44" s="38">
        <v>38.5</v>
      </c>
      <c r="M44" s="42"/>
      <c r="N44" s="23" t="s">
        <v>77</v>
      </c>
      <c r="O44" s="65">
        <v>43657</v>
      </c>
      <c r="P44" s="38">
        <f t="shared" si="4"/>
        <v>47</v>
      </c>
      <c r="Q44" s="43" t="str">
        <f t="shared" si="1"/>
        <v>5/Ф (није положио)</v>
      </c>
    </row>
    <row r="45" spans="1:17" s="35" customFormat="1" ht="17.25" customHeight="1">
      <c r="A45" s="35">
        <v>35</v>
      </c>
      <c r="B45" s="36" t="s">
        <v>46</v>
      </c>
      <c r="C45" s="37"/>
      <c r="D45" s="38">
        <v>8</v>
      </c>
      <c r="E45" s="38">
        <v>3.5</v>
      </c>
      <c r="F45" s="39">
        <v>6</v>
      </c>
      <c r="G45" s="39">
        <v>7</v>
      </c>
      <c r="H45" s="38">
        <f t="shared" si="0"/>
        <v>16.5</v>
      </c>
      <c r="I45" s="58" t="s">
        <v>63</v>
      </c>
      <c r="J45" s="58" t="s">
        <v>55</v>
      </c>
      <c r="K45" s="41">
        <f t="shared" si="2"/>
        <v>41.25</v>
      </c>
      <c r="L45" s="38">
        <v>41.5</v>
      </c>
      <c r="M45" s="42"/>
      <c r="N45" s="23" t="s">
        <v>77</v>
      </c>
      <c r="O45" s="65">
        <v>43657</v>
      </c>
      <c r="P45" s="38">
        <f t="shared" si="4"/>
        <v>66</v>
      </c>
      <c r="Q45" s="43" t="str">
        <f t="shared" si="1"/>
        <v>7/Д (добар)</v>
      </c>
    </row>
    <row r="46" spans="1:17" s="35" customFormat="1" ht="17.25" customHeight="1">
      <c r="A46" s="35">
        <v>36</v>
      </c>
      <c r="B46" s="36" t="s">
        <v>47</v>
      </c>
      <c r="C46" s="37"/>
      <c r="D46" s="38">
        <v>6.5</v>
      </c>
      <c r="E46" s="38">
        <v>2.5</v>
      </c>
      <c r="F46" s="39">
        <v>6.5</v>
      </c>
      <c r="G46" s="39">
        <v>6.5</v>
      </c>
      <c r="H46" s="38">
        <f t="shared" si="0"/>
        <v>15.5</v>
      </c>
      <c r="I46" s="58" t="s">
        <v>70</v>
      </c>
      <c r="J46" s="58" t="s">
        <v>91</v>
      </c>
      <c r="K46" s="41">
        <f t="shared" si="2"/>
        <v>36.3</v>
      </c>
      <c r="L46" s="38">
        <v>36</v>
      </c>
      <c r="M46" s="42"/>
      <c r="N46" s="23"/>
      <c r="O46" s="42"/>
      <c r="P46" s="38">
        <f t="shared" si="4"/>
        <v>58</v>
      </c>
      <c r="Q46" s="43" t="str">
        <f t="shared" si="1"/>
        <v>6/Е (довољан)</v>
      </c>
    </row>
    <row r="47" spans="2:17" s="35" customFormat="1" ht="17.25" customHeight="1">
      <c r="B47" s="36" t="s">
        <v>71</v>
      </c>
      <c r="C47" s="37"/>
      <c r="D47" s="38"/>
      <c r="E47" s="38"/>
      <c r="F47" s="39">
        <v>5.5</v>
      </c>
      <c r="G47" s="39"/>
      <c r="H47" s="38">
        <f t="shared" si="0"/>
        <v>5.5</v>
      </c>
      <c r="I47" s="58"/>
      <c r="J47" s="58"/>
      <c r="K47" s="41">
        <f t="shared" si="2"/>
        <v>0</v>
      </c>
      <c r="L47" s="38"/>
      <c r="M47" s="42"/>
      <c r="N47" s="23"/>
      <c r="O47" s="42"/>
      <c r="P47" s="38">
        <f t="shared" si="4"/>
        <v>5.5</v>
      </c>
      <c r="Q47" s="43"/>
    </row>
    <row r="48" spans="8:14" s="35" customFormat="1" ht="18" customHeight="1">
      <c r="H48" s="60"/>
      <c r="K48" s="50"/>
      <c r="N48" s="21"/>
    </row>
    <row r="49" spans="8:14" s="35" customFormat="1" ht="20.25" customHeight="1">
      <c r="H49" s="60"/>
      <c r="K49" s="61"/>
      <c r="N49" s="21"/>
    </row>
  </sheetData>
  <sheetProtection/>
  <mergeCells count="10">
    <mergeCell ref="B8:B9"/>
    <mergeCell ref="I8:M8"/>
    <mergeCell ref="B2:H2"/>
    <mergeCell ref="P8:P9"/>
    <mergeCell ref="M1:Q1"/>
    <mergeCell ref="M2:Q2"/>
    <mergeCell ref="M3:Q3"/>
    <mergeCell ref="N8:O8"/>
    <mergeCell ref="Q8:Q9"/>
    <mergeCell ref="B5:M5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Korisnik</cp:lastModifiedBy>
  <cp:lastPrinted>2016-10-04T09:51:51Z</cp:lastPrinted>
  <dcterms:created xsi:type="dcterms:W3CDTF">2010-06-20T22:44:49Z</dcterms:created>
  <dcterms:modified xsi:type="dcterms:W3CDTF">2019-07-12T10:59:50Z</dcterms:modified>
  <cp:category/>
  <cp:version/>
  <cp:contentType/>
  <cp:contentStatus/>
</cp:coreProperties>
</file>